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<sst xmlns="http://schemas.openxmlformats.org/spreadsheetml/2006/main" count="70" uniqueCount="65">
  <si>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>Total</t>
  </si>
  <si>
    <t>Female</t>
  </si>
  <si>
    <t>Male</t>
  </si>
  <si>
    <t>Attend religious services?</t>
  </si>
  <si>
    <t>Once per week or more</t>
  </si>
  <si>
    <t>A few times per month</t>
  </si>
  <si>
    <t>Once per month or less</t>
  </si>
  <si>
    <t>Never</t>
  </si>
  <si>
    <t>Important Issues -- Pick 3</t>
  </si>
  <si>
    <t>Abortion</t>
  </si>
  <si>
    <t>Economy/Jobs</t>
  </si>
  <si>
    <t>Gay Rights and Marriage</t>
  </si>
  <si>
    <t>Gun Laws and Policies</t>
  </si>
  <si>
    <t>Health Care</t>
  </si>
  <si>
    <t>Immigration</t>
  </si>
  <si>
    <t>Poverty and Welfare</t>
  </si>
  <si>
    <t>Terrorism/Homeland Security</t>
  </si>
  <si>
    <t>Gender</t>
  </si>
  <si>
    <t>Environmental Issues</t>
  </si>
  <si>
    <t>Obama</t>
  </si>
  <si>
    <t>Obama%</t>
  </si>
  <si>
    <t>Turnout</t>
  </si>
  <si>
    <t>Education</t>
  </si>
  <si>
    <t>Energy/Gas Prices</t>
  </si>
  <si>
    <t>Medicare/Social Security</t>
  </si>
  <si>
    <t>Taxes</t>
  </si>
  <si>
    <t>Total -- Students</t>
  </si>
  <si>
    <t>Grade Level</t>
  </si>
  <si>
    <t>Freshman</t>
  </si>
  <si>
    <t>Sophomore</t>
  </si>
  <si>
    <t>Junior</t>
  </si>
  <si>
    <t>Senior</t>
  </si>
  <si>
    <t>GPA</t>
  </si>
  <si>
    <t>3.000 to 3.499</t>
  </si>
  <si>
    <t>3.500 or more</t>
  </si>
  <si>
    <t>Obama/Democrat</t>
  </si>
  <si>
    <t>Unsure/None</t>
  </si>
  <si>
    <t>Parent Preference?</t>
  </si>
  <si>
    <t>Possible</t>
  </si>
  <si>
    <t>GHS</t>
  </si>
  <si>
    <t>%Voters</t>
  </si>
  <si>
    <t>Student-Parent Correlation</t>
  </si>
  <si>
    <t>%Voted</t>
  </si>
  <si>
    <t>Mock Election 2012 -- Student Results</t>
  </si>
  <si>
    <t>Romney</t>
  </si>
  <si>
    <t>Romney%</t>
  </si>
  <si>
    <t>Unidentified</t>
  </si>
  <si>
    <t>2.499 or less</t>
  </si>
  <si>
    <t>2.500 to 2.999</t>
  </si>
  <si>
    <t>Romney/Republican</t>
  </si>
  <si>
    <t>Religious Affiliation</t>
  </si>
  <si>
    <t>Catholic</t>
  </si>
  <si>
    <t>Jewish</t>
  </si>
  <si>
    <t>Hindu</t>
  </si>
  <si>
    <t>Mormon</t>
  </si>
  <si>
    <t>Muslim</t>
  </si>
  <si>
    <t>Protestant/Christian</t>
  </si>
  <si>
    <t>No religious affiliation</t>
  </si>
  <si>
    <t>Did you follow election?</t>
  </si>
  <si>
    <t>A great deal</t>
  </si>
  <si>
    <t>Somewhat closely</t>
  </si>
  <si>
    <t>Not very closely</t>
  </si>
  <si>
    <t>Not at all</t>
  </si>
  <si>
    <t>National Debt/Deficit</t>
  </si>
  <si>
    <t>U.S. Role in Middle East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</si>
</sst>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i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i/>
      <sz val="12"/>
      <color rgb="FFFF0000"/>
      <name val="Arial"/>
      <family val="2"/>
    </font>
    <font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57" applyNumberFormat="1" applyFont="1" applyAlignment="1">
      <alignment/>
    </xf>
    <xf numFmtId="164" fontId="2" fillId="0" borderId="0" xfId="57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0" xfId="57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57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3" fillId="0" borderId="0" xfId="57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" fontId="56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" fontId="16" fillId="0" borderId="0" xfId="0" applyNumberFormat="1" applyFont="1" applyAlignment="1">
      <alignment horizontal="center"/>
    </xf>
    <xf numFmtId="164" fontId="18" fillId="0" borderId="0" xfId="57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1" fontId="5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64" fontId="2" fillId="0" borderId="0" xfId="57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36.00390625" style="1" customWidth="1"/>
    <col min="2" max="2" width="12.7109375" style="2" customWidth="1"/>
    <col min="3" max="5" width="12.7109375" style="9" customWidth="1"/>
    <col min="6" max="6" width="11.00390625" style="2" bestFit="1" customWidth="1"/>
    <col min="7" max="7" width="11.00390625" style="2" customWidth="1"/>
    <col min="8" max="8" width="9.140625" style="3" customWidth="1"/>
    <col min="9" max="9" width="12.28125" style="3" customWidth="1"/>
    <col min="10" max="11" width="11.421875" style="3" customWidth="1"/>
    <col min="12" max="16384" width="9.140625" style="3" customWidth="1"/>
  </cols>
  <sheetData>
    <row r="1" spans="1:7" s="10" customFormat="1" ht="23.25">
      <c r="A1" s="49" t="s">
        <v>43</v>
      </c>
      <c r="B1" s="49"/>
      <c r="C1" s="49"/>
      <c r="D1" s="49"/>
      <c r="E1" s="49"/>
      <c r="F1" s="49"/>
      <c r="G1" s="11"/>
    </row>
    <row r="3" spans="1:11" s="8" customFormat="1" ht="16.5">
      <c r="A3" s="7"/>
      <c r="B3" s="17" t="s">
        <v>44</v>
      </c>
      <c r="C3" s="18" t="s">
        <v>45</v>
      </c>
      <c r="D3" s="22" t="s">
        <v>19</v>
      </c>
      <c r="E3" s="22" t="s">
        <v>20</v>
      </c>
      <c r="F3" s="8" t="s">
        <v>0</v>
      </c>
      <c r="G3" s="8" t="s">
        <v>42</v>
      </c>
      <c r="J3" s="50" t="s">
        <v>21</v>
      </c>
      <c r="K3" s="50"/>
    </row>
    <row r="4" spans="1:11" s="5" customFormat="1" ht="15.75">
      <c r="A4" s="4" t="s">
        <v>26</v>
      </c>
      <c r="B4" s="19">
        <v>273</v>
      </c>
      <c r="C4" s="20">
        <f>B4/F4</f>
        <v>0.5219885277246654</v>
      </c>
      <c r="D4" s="23">
        <v>250</v>
      </c>
      <c r="E4" s="24">
        <f>D4/F4</f>
        <v>0.4780114722753346</v>
      </c>
      <c r="F4" s="12">
        <f>B4+D4</f>
        <v>523</v>
      </c>
      <c r="G4" s="14">
        <f>F4/K12</f>
        <v>0.4150793650793651</v>
      </c>
      <c r="I4" s="13"/>
      <c r="J4" s="48">
        <f>J12/K12</f>
        <v>0.4150793650793651</v>
      </c>
      <c r="K4" s="48"/>
    </row>
    <row r="5" spans="1:7" s="5" customFormat="1" ht="15.75">
      <c r="A5" s="4"/>
      <c r="B5" s="19"/>
      <c r="C5" s="20"/>
      <c r="D5" s="25"/>
      <c r="E5" s="24"/>
      <c r="F5" s="12"/>
      <c r="G5" s="12"/>
    </row>
    <row r="6" spans="1:11" s="5" customFormat="1" ht="15.75">
      <c r="A6" s="4" t="s">
        <v>27</v>
      </c>
      <c r="B6" s="19"/>
      <c r="C6" s="20"/>
      <c r="D6" s="25"/>
      <c r="E6" s="24"/>
      <c r="F6" s="12"/>
      <c r="G6" s="12" t="s">
        <v>40</v>
      </c>
      <c r="J6" s="35" t="s">
        <v>21</v>
      </c>
      <c r="K6" s="35" t="s">
        <v>38</v>
      </c>
    </row>
    <row r="7" spans="1:12" s="5" customFormat="1" ht="15.75">
      <c r="A7" s="37" t="s">
        <v>28</v>
      </c>
      <c r="B7" s="21">
        <v>77</v>
      </c>
      <c r="C7" s="20">
        <f>B7/F7</f>
        <v>0.6015625</v>
      </c>
      <c r="D7" s="39">
        <v>51</v>
      </c>
      <c r="E7" s="24">
        <f>D7/F7</f>
        <v>0.3984375</v>
      </c>
      <c r="F7" s="12">
        <f aca="true" t="shared" si="0" ref="F7:F65">B7+D7</f>
        <v>128</v>
      </c>
      <c r="G7" s="16">
        <f>F7/(F7+F8+F9+F10)</f>
        <v>0.2895927601809955</v>
      </c>
      <c r="I7" s="15" t="s">
        <v>28</v>
      </c>
      <c r="J7" s="33">
        <v>146</v>
      </c>
      <c r="K7" s="33">
        <v>342</v>
      </c>
      <c r="L7" s="34">
        <f>J7/K7</f>
        <v>0.4269005847953216</v>
      </c>
    </row>
    <row r="8" spans="1:12" s="5" customFormat="1" ht="15.75">
      <c r="A8" s="37" t="s">
        <v>29</v>
      </c>
      <c r="B8" s="21">
        <v>67</v>
      </c>
      <c r="C8" s="20">
        <f>B8/F8</f>
        <v>0.6442307692307693</v>
      </c>
      <c r="D8" s="25">
        <v>37</v>
      </c>
      <c r="E8" s="24">
        <f>D8/F8</f>
        <v>0.3557692307692308</v>
      </c>
      <c r="F8" s="12">
        <f t="shared" si="0"/>
        <v>104</v>
      </c>
      <c r="G8" s="16">
        <f>F8/(F7+F8+F8+F10)</f>
        <v>0.23963133640552994</v>
      </c>
      <c r="I8" s="15" t="s">
        <v>29</v>
      </c>
      <c r="J8" s="33">
        <v>116</v>
      </c>
      <c r="K8" s="33">
        <v>348</v>
      </c>
      <c r="L8" s="34">
        <f>J8/K8</f>
        <v>0.3333333333333333</v>
      </c>
    </row>
    <row r="9" spans="1:12" s="5" customFormat="1" ht="15.75">
      <c r="A9" s="38" t="s">
        <v>30</v>
      </c>
      <c r="B9" s="21">
        <v>48</v>
      </c>
      <c r="C9" s="20">
        <f>B9/F9</f>
        <v>0.42857142857142855</v>
      </c>
      <c r="D9" s="25">
        <v>64</v>
      </c>
      <c r="E9" s="24">
        <f aca="true" t="shared" si="1" ref="E9:E65">D9/F9</f>
        <v>0.5714285714285714</v>
      </c>
      <c r="F9" s="12">
        <f t="shared" si="0"/>
        <v>112</v>
      </c>
      <c r="G9" s="16">
        <f>F9/(F7+F8+F9+F10)</f>
        <v>0.25339366515837103</v>
      </c>
      <c r="I9" s="15" t="s">
        <v>30</v>
      </c>
      <c r="J9" s="33">
        <v>122</v>
      </c>
      <c r="K9" s="33">
        <v>327</v>
      </c>
      <c r="L9" s="34">
        <f>J9/K9</f>
        <v>0.3730886850152905</v>
      </c>
    </row>
    <row r="10" spans="1:12" s="5" customFormat="1" ht="15.75">
      <c r="A10" s="26" t="s">
        <v>31</v>
      </c>
      <c r="B10" s="21">
        <v>64</v>
      </c>
      <c r="C10" s="20">
        <f>B10/F10</f>
        <v>0.6530612244897959</v>
      </c>
      <c r="D10" s="25">
        <v>34</v>
      </c>
      <c r="E10" s="24">
        <f t="shared" si="1"/>
        <v>0.3469387755102041</v>
      </c>
      <c r="F10" s="12">
        <f t="shared" si="0"/>
        <v>98</v>
      </c>
      <c r="G10" s="16">
        <f>F10/(F7+F8+F9+F10)</f>
        <v>0.22171945701357465</v>
      </c>
      <c r="I10" s="15" t="s">
        <v>31</v>
      </c>
      <c r="J10" s="33">
        <v>102</v>
      </c>
      <c r="K10" s="33">
        <v>243</v>
      </c>
      <c r="L10" s="34">
        <f>J10/K10</f>
        <v>0.41975308641975306</v>
      </c>
    </row>
    <row r="11" spans="1:12" s="5" customFormat="1" ht="15.75">
      <c r="A11" s="26"/>
      <c r="B11" s="21"/>
      <c r="C11" s="20"/>
      <c r="D11" s="25"/>
      <c r="E11" s="24"/>
      <c r="F11" s="12"/>
      <c r="G11" s="16"/>
      <c r="I11" s="15" t="s">
        <v>46</v>
      </c>
      <c r="J11" s="33">
        <v>37</v>
      </c>
      <c r="K11" s="33"/>
      <c r="L11" s="34"/>
    </row>
    <row r="12" spans="2:12" ht="15.75">
      <c r="B12" s="21"/>
      <c r="C12" s="20"/>
      <c r="D12" s="25"/>
      <c r="E12" s="24"/>
      <c r="F12" s="12"/>
      <c r="G12" s="16"/>
      <c r="I12" s="5" t="s">
        <v>39</v>
      </c>
      <c r="J12" s="6">
        <f>SUM(J7:J11)</f>
        <v>523</v>
      </c>
      <c r="K12" s="6">
        <f>SUM(K7:K10)</f>
        <v>1260</v>
      </c>
      <c r="L12" s="14">
        <f>J12/K12</f>
        <v>0.4150793650793651</v>
      </c>
    </row>
    <row r="13" spans="1:7" s="5" customFormat="1" ht="15.75">
      <c r="A13" s="4" t="s">
        <v>17</v>
      </c>
      <c r="B13" s="19"/>
      <c r="C13" s="20"/>
      <c r="D13" s="25"/>
      <c r="E13" s="24"/>
      <c r="F13" s="12"/>
      <c r="G13" s="16"/>
    </row>
    <row r="14" spans="1:11" ht="15.75">
      <c r="A14" s="26" t="s">
        <v>1</v>
      </c>
      <c r="B14" s="21">
        <v>119</v>
      </c>
      <c r="C14" s="20">
        <f>B14/F14</f>
        <v>0.5804878048780487</v>
      </c>
      <c r="D14" s="25">
        <v>86</v>
      </c>
      <c r="E14" s="24">
        <f t="shared" si="1"/>
        <v>0.4195121951219512</v>
      </c>
      <c r="F14" s="12">
        <f t="shared" si="0"/>
        <v>205</v>
      </c>
      <c r="G14" s="16">
        <f>F14/(F14+F15)</f>
        <v>0.4638009049773756</v>
      </c>
      <c r="J14" s="51"/>
      <c r="K14" s="51"/>
    </row>
    <row r="15" spans="1:11" ht="15.75">
      <c r="A15" s="26" t="s">
        <v>2</v>
      </c>
      <c r="B15" s="21">
        <v>137</v>
      </c>
      <c r="C15" s="20">
        <f>B15/F15</f>
        <v>0.5780590717299579</v>
      </c>
      <c r="D15" s="25">
        <v>100</v>
      </c>
      <c r="E15" s="24">
        <f t="shared" si="1"/>
        <v>0.4219409282700422</v>
      </c>
      <c r="F15" s="12">
        <f t="shared" si="0"/>
        <v>237</v>
      </c>
      <c r="G15" s="16">
        <f>F15/(F14+F15)</f>
        <v>0.5361990950226244</v>
      </c>
      <c r="J15" s="48"/>
      <c r="K15" s="48"/>
    </row>
    <row r="16" spans="2:12" ht="15.75">
      <c r="B16" s="21"/>
      <c r="C16" s="20"/>
      <c r="D16" s="25"/>
      <c r="E16" s="24"/>
      <c r="F16" s="12"/>
      <c r="G16" s="16"/>
      <c r="I16" s="15"/>
      <c r="J16" s="33"/>
      <c r="K16" s="33"/>
      <c r="L16" s="33"/>
    </row>
    <row r="17" spans="1:12" s="5" customFormat="1" ht="15.75">
      <c r="A17" s="4" t="s">
        <v>3</v>
      </c>
      <c r="B17" s="19"/>
      <c r="C17" s="20"/>
      <c r="D17" s="25"/>
      <c r="E17" s="24"/>
      <c r="F17" s="12"/>
      <c r="G17" s="16"/>
      <c r="I17" s="15"/>
      <c r="J17" s="35"/>
      <c r="K17" s="35"/>
      <c r="L17" s="33"/>
    </row>
    <row r="18" spans="1:12" ht="15.75">
      <c r="A18" s="26" t="s">
        <v>4</v>
      </c>
      <c r="B18" s="21">
        <v>129</v>
      </c>
      <c r="C18" s="20">
        <f>B18/F18</f>
        <v>0.7206703910614525</v>
      </c>
      <c r="D18" s="25">
        <v>50</v>
      </c>
      <c r="E18" s="24">
        <f t="shared" si="1"/>
        <v>0.27932960893854747</v>
      </c>
      <c r="F18" s="12">
        <f t="shared" si="0"/>
        <v>179</v>
      </c>
      <c r="G18" s="16">
        <f>F18/SUM(F18:F21)</f>
        <v>0.4133949191685912</v>
      </c>
      <c r="I18" s="15"/>
      <c r="J18" s="33"/>
      <c r="K18" s="33"/>
      <c r="L18" s="34"/>
    </row>
    <row r="19" spans="1:12" ht="15.75">
      <c r="A19" s="26" t="s">
        <v>5</v>
      </c>
      <c r="B19" s="21">
        <v>53</v>
      </c>
      <c r="C19" s="20">
        <f>B19/F19</f>
        <v>0.6091954022988506</v>
      </c>
      <c r="D19" s="25">
        <v>34</v>
      </c>
      <c r="E19" s="24">
        <f t="shared" si="1"/>
        <v>0.39080459770114945</v>
      </c>
      <c r="F19" s="12">
        <f t="shared" si="0"/>
        <v>87</v>
      </c>
      <c r="G19" s="16">
        <f>F19/SUM(F18:F21)</f>
        <v>0.20092378752886836</v>
      </c>
      <c r="I19" s="15"/>
      <c r="J19" s="33"/>
      <c r="K19" s="33"/>
      <c r="L19" s="34"/>
    </row>
    <row r="20" spans="1:12" ht="15.75">
      <c r="A20" s="38" t="s">
        <v>6</v>
      </c>
      <c r="B20" s="21">
        <v>41</v>
      </c>
      <c r="C20" s="20">
        <f>B20/F20</f>
        <v>0.4823529411764706</v>
      </c>
      <c r="D20" s="25">
        <v>44</v>
      </c>
      <c r="E20" s="24">
        <f t="shared" si="1"/>
        <v>0.5176470588235295</v>
      </c>
      <c r="F20" s="12">
        <f t="shared" si="0"/>
        <v>85</v>
      </c>
      <c r="G20" s="16">
        <f>F20/SUM(F18:F21)</f>
        <v>0.19630484988452657</v>
      </c>
      <c r="I20" s="15"/>
      <c r="J20" s="33"/>
      <c r="K20" s="33"/>
      <c r="L20" s="34"/>
    </row>
    <row r="21" spans="1:12" ht="15.75">
      <c r="A21" s="38" t="s">
        <v>7</v>
      </c>
      <c r="B21" s="21">
        <v>26</v>
      </c>
      <c r="C21" s="20">
        <f>B21/F21</f>
        <v>0.3170731707317073</v>
      </c>
      <c r="D21" s="25">
        <v>56</v>
      </c>
      <c r="E21" s="24">
        <f t="shared" si="1"/>
        <v>0.6829268292682927</v>
      </c>
      <c r="F21" s="12">
        <f t="shared" si="0"/>
        <v>82</v>
      </c>
      <c r="G21" s="16">
        <f>F21/SUM(F18:F21)</f>
        <v>0.18937644341801385</v>
      </c>
      <c r="I21" s="15"/>
      <c r="J21" s="33"/>
      <c r="K21" s="33"/>
      <c r="L21" s="34"/>
    </row>
    <row r="22" spans="1:12" ht="15.75">
      <c r="A22" s="38"/>
      <c r="B22" s="21"/>
      <c r="C22" s="20"/>
      <c r="D22" s="25"/>
      <c r="E22" s="24"/>
      <c r="F22" s="12"/>
      <c r="G22" s="16"/>
      <c r="I22" s="15"/>
      <c r="J22" s="33"/>
      <c r="K22" s="33"/>
      <c r="L22" s="34"/>
    </row>
    <row r="23" spans="1:12" ht="15.75">
      <c r="A23" s="4" t="s">
        <v>50</v>
      </c>
      <c r="B23" s="21"/>
      <c r="C23" s="20"/>
      <c r="D23" s="25"/>
      <c r="E23" s="24"/>
      <c r="F23" s="12"/>
      <c r="G23" s="16"/>
      <c r="I23" s="15"/>
      <c r="J23" s="33"/>
      <c r="K23" s="33"/>
      <c r="L23" s="34"/>
    </row>
    <row r="24" spans="1:12" ht="15.75">
      <c r="A24" s="37" t="s">
        <v>51</v>
      </c>
      <c r="B24" s="21">
        <v>81</v>
      </c>
      <c r="C24" s="20">
        <f aca="true" t="shared" si="2" ref="C24:C30">B24/F24</f>
        <v>0.5664335664335665</v>
      </c>
      <c r="D24" s="25">
        <v>62</v>
      </c>
      <c r="E24" s="24">
        <f t="shared" si="1"/>
        <v>0.43356643356643354</v>
      </c>
      <c r="F24" s="12">
        <f t="shared" si="0"/>
        <v>143</v>
      </c>
      <c r="G24" s="16">
        <f>F24/SUM(F24:F30)</f>
        <v>0.33101851851851855</v>
      </c>
      <c r="I24" s="15"/>
      <c r="J24" s="33"/>
      <c r="K24" s="33"/>
      <c r="L24" s="34"/>
    </row>
    <row r="25" spans="1:12" ht="15.75">
      <c r="A25" s="38" t="s">
        <v>53</v>
      </c>
      <c r="B25" s="21">
        <v>0</v>
      </c>
      <c r="C25" s="20">
        <f t="shared" si="2"/>
        <v>0</v>
      </c>
      <c r="D25" s="25">
        <v>1</v>
      </c>
      <c r="E25" s="24">
        <f t="shared" si="1"/>
        <v>1</v>
      </c>
      <c r="F25" s="12">
        <f t="shared" si="0"/>
        <v>1</v>
      </c>
      <c r="G25" s="16">
        <f>F25/SUM(F24:F30)</f>
        <v>0.0023148148148148147</v>
      </c>
      <c r="I25" s="15"/>
      <c r="J25" s="33"/>
      <c r="K25" s="33"/>
      <c r="L25" s="34"/>
    </row>
    <row r="26" spans="1:12" ht="15.75">
      <c r="A26" s="38" t="s">
        <v>52</v>
      </c>
      <c r="B26" s="21">
        <v>0</v>
      </c>
      <c r="C26" s="20">
        <f t="shared" si="2"/>
        <v>0</v>
      </c>
      <c r="D26" s="25">
        <v>2</v>
      </c>
      <c r="E26" s="24">
        <f t="shared" si="1"/>
        <v>1</v>
      </c>
      <c r="F26" s="12">
        <f t="shared" si="0"/>
        <v>2</v>
      </c>
      <c r="G26" s="16">
        <f>F26/SUM(F24:F30)</f>
        <v>0.004629629629629629</v>
      </c>
      <c r="I26" s="15"/>
      <c r="J26" s="33"/>
      <c r="K26" s="33"/>
      <c r="L26" s="34"/>
    </row>
    <row r="27" spans="1:12" ht="15.75">
      <c r="A27" s="37" t="s">
        <v>54</v>
      </c>
      <c r="B27" s="21">
        <v>1</v>
      </c>
      <c r="C27" s="20">
        <f t="shared" si="2"/>
        <v>1</v>
      </c>
      <c r="D27" s="25">
        <v>0</v>
      </c>
      <c r="E27" s="24">
        <f t="shared" si="1"/>
        <v>0</v>
      </c>
      <c r="F27" s="12">
        <f t="shared" si="0"/>
        <v>1</v>
      </c>
      <c r="G27" s="16">
        <f>F27/SUM(F24:F30)</f>
        <v>0.0023148148148148147</v>
      </c>
      <c r="I27" s="15"/>
      <c r="J27" s="33"/>
      <c r="K27" s="33"/>
      <c r="L27" s="34"/>
    </row>
    <row r="28" spans="1:12" ht="15.75">
      <c r="A28" s="38" t="s">
        <v>55</v>
      </c>
      <c r="B28" s="21">
        <v>1</v>
      </c>
      <c r="C28" s="20">
        <f t="shared" si="2"/>
        <v>0.25</v>
      </c>
      <c r="D28" s="25">
        <v>3</v>
      </c>
      <c r="E28" s="24">
        <f t="shared" si="1"/>
        <v>0.75</v>
      </c>
      <c r="F28" s="12">
        <f t="shared" si="0"/>
        <v>4</v>
      </c>
      <c r="G28" s="16">
        <f>F28/SUM(F24:F30)</f>
        <v>0.009259259259259259</v>
      </c>
      <c r="I28" s="15"/>
      <c r="J28" s="33"/>
      <c r="K28" s="33"/>
      <c r="L28" s="34"/>
    </row>
    <row r="29" spans="1:12" ht="15.75">
      <c r="A29" s="37" t="s">
        <v>56</v>
      </c>
      <c r="B29" s="21">
        <v>155</v>
      </c>
      <c r="C29" s="20">
        <f t="shared" si="2"/>
        <v>0.670995670995671</v>
      </c>
      <c r="D29" s="25">
        <v>76</v>
      </c>
      <c r="E29" s="24">
        <f t="shared" si="1"/>
        <v>0.329004329004329</v>
      </c>
      <c r="F29" s="12">
        <f t="shared" si="0"/>
        <v>231</v>
      </c>
      <c r="G29" s="16">
        <f>F29/SUM(F24:F30)</f>
        <v>0.5347222222222222</v>
      </c>
      <c r="I29" s="15"/>
      <c r="J29" s="33"/>
      <c r="K29" s="33"/>
      <c r="L29" s="34"/>
    </row>
    <row r="30" spans="1:12" ht="15.75">
      <c r="A30" s="38" t="s">
        <v>57</v>
      </c>
      <c r="B30" s="21">
        <v>12</v>
      </c>
      <c r="C30" s="20">
        <f t="shared" si="2"/>
        <v>0.24</v>
      </c>
      <c r="D30" s="25">
        <v>38</v>
      </c>
      <c r="E30" s="24">
        <f t="shared" si="1"/>
        <v>0.76</v>
      </c>
      <c r="F30" s="12">
        <f t="shared" si="0"/>
        <v>50</v>
      </c>
      <c r="G30" s="16">
        <f>F30/SUM(F24:F30)</f>
        <v>0.11574074074074074</v>
      </c>
      <c r="I30" s="15"/>
      <c r="J30" s="33"/>
      <c r="K30" s="33"/>
      <c r="L30" s="34"/>
    </row>
    <row r="31" spans="2:12" ht="15.75">
      <c r="B31" s="21"/>
      <c r="C31" s="20"/>
      <c r="D31" s="25"/>
      <c r="E31" s="24"/>
      <c r="F31" s="12"/>
      <c r="G31" s="16"/>
      <c r="I31" s="5"/>
      <c r="J31" s="6"/>
      <c r="K31" s="6"/>
      <c r="L31" s="14"/>
    </row>
    <row r="32" spans="1:7" s="5" customFormat="1" ht="15.75">
      <c r="A32" s="4" t="s">
        <v>32</v>
      </c>
      <c r="B32" s="19"/>
      <c r="C32" s="20"/>
      <c r="D32" s="25"/>
      <c r="E32" s="24"/>
      <c r="F32" s="12"/>
      <c r="G32" s="16"/>
    </row>
    <row r="33" spans="1:7" ht="15.75">
      <c r="A33" s="27" t="s">
        <v>47</v>
      </c>
      <c r="B33" s="21">
        <v>0</v>
      </c>
      <c r="C33" s="20">
        <f>B33/F33</f>
        <v>0</v>
      </c>
      <c r="D33" s="25">
        <v>6</v>
      </c>
      <c r="E33" s="24">
        <f t="shared" si="1"/>
        <v>1</v>
      </c>
      <c r="F33" s="12">
        <f t="shared" si="0"/>
        <v>6</v>
      </c>
      <c r="G33" s="16">
        <f>F33/SUM(F33:F36)</f>
        <v>0.013888888888888888</v>
      </c>
    </row>
    <row r="34" spans="1:7" ht="15.75">
      <c r="A34" s="27" t="s">
        <v>48</v>
      </c>
      <c r="B34" s="21">
        <v>12</v>
      </c>
      <c r="C34" s="20">
        <f>B34/F34</f>
        <v>0.4</v>
      </c>
      <c r="D34" s="25">
        <v>18</v>
      </c>
      <c r="E34" s="24">
        <f t="shared" si="1"/>
        <v>0.6</v>
      </c>
      <c r="F34" s="12">
        <f t="shared" si="0"/>
        <v>30</v>
      </c>
      <c r="G34" s="16">
        <f>F34/SUM(F33:F36)</f>
        <v>0.06944444444444445</v>
      </c>
    </row>
    <row r="35" spans="1:7" ht="15.75">
      <c r="A35" s="26" t="s">
        <v>33</v>
      </c>
      <c r="B35" s="21">
        <v>57</v>
      </c>
      <c r="C35" s="20">
        <f>B35/F35</f>
        <v>0.5480769230769231</v>
      </c>
      <c r="D35" s="25">
        <v>47</v>
      </c>
      <c r="E35" s="24">
        <f t="shared" si="1"/>
        <v>0.4519230769230769</v>
      </c>
      <c r="F35" s="12">
        <f t="shared" si="0"/>
        <v>104</v>
      </c>
      <c r="G35" s="16">
        <f>F35/SUM(F33:F36)</f>
        <v>0.24074074074074073</v>
      </c>
    </row>
    <row r="36" spans="1:7" ht="15.75">
      <c r="A36" s="26" t="s">
        <v>34</v>
      </c>
      <c r="B36" s="21">
        <v>180</v>
      </c>
      <c r="C36" s="20">
        <f>B36/F36</f>
        <v>0.6164383561643836</v>
      </c>
      <c r="D36" s="25">
        <v>112</v>
      </c>
      <c r="E36" s="24">
        <f t="shared" si="1"/>
        <v>0.3835616438356164</v>
      </c>
      <c r="F36" s="12">
        <f t="shared" si="0"/>
        <v>292</v>
      </c>
      <c r="G36" s="16">
        <f>F36/SUM(F33:F36)</f>
        <v>0.6759259259259259</v>
      </c>
    </row>
    <row r="37" spans="2:7" ht="15.75">
      <c r="B37" s="21"/>
      <c r="C37" s="20"/>
      <c r="D37" s="25"/>
      <c r="E37" s="24"/>
      <c r="F37" s="12"/>
      <c r="G37" s="16"/>
    </row>
    <row r="38" spans="1:7" s="5" customFormat="1" ht="15.75">
      <c r="A38" s="4" t="s">
        <v>37</v>
      </c>
      <c r="B38" s="19"/>
      <c r="C38" s="20"/>
      <c r="D38" s="25"/>
      <c r="E38" s="24"/>
      <c r="F38" s="12"/>
      <c r="G38" s="16"/>
    </row>
    <row r="39" spans="1:7" ht="15.75">
      <c r="A39" s="26" t="s">
        <v>49</v>
      </c>
      <c r="B39" s="21">
        <v>201</v>
      </c>
      <c r="C39" s="20">
        <f>B39/F39</f>
        <v>0.8933333333333333</v>
      </c>
      <c r="D39" s="25">
        <v>24</v>
      </c>
      <c r="E39" s="24">
        <f t="shared" si="1"/>
        <v>0.10666666666666667</v>
      </c>
      <c r="F39" s="12">
        <f t="shared" si="0"/>
        <v>225</v>
      </c>
      <c r="G39" s="16">
        <f>F39/SUM(F39:F41)</f>
        <v>0.5220417633410673</v>
      </c>
    </row>
    <row r="40" spans="1:7" ht="15.75">
      <c r="A40" s="27" t="s">
        <v>35</v>
      </c>
      <c r="B40" s="21">
        <v>15</v>
      </c>
      <c r="C40" s="20">
        <f>B40/F40</f>
        <v>0.11363636363636363</v>
      </c>
      <c r="D40" s="25">
        <v>117</v>
      </c>
      <c r="E40" s="24">
        <f t="shared" si="1"/>
        <v>0.8863636363636364</v>
      </c>
      <c r="F40" s="12">
        <f t="shared" si="0"/>
        <v>132</v>
      </c>
      <c r="G40" s="16">
        <f>F40/SUM(F39:F41)</f>
        <v>0.3062645011600928</v>
      </c>
    </row>
    <row r="41" spans="1:7" ht="15.75">
      <c r="A41" s="27" t="s">
        <v>36</v>
      </c>
      <c r="B41" s="21">
        <v>26</v>
      </c>
      <c r="C41" s="20">
        <f>B41/F41</f>
        <v>0.35135135135135137</v>
      </c>
      <c r="D41" s="25">
        <v>48</v>
      </c>
      <c r="E41" s="24">
        <f t="shared" si="1"/>
        <v>0.6486486486486487</v>
      </c>
      <c r="F41" s="12">
        <f t="shared" si="0"/>
        <v>74</v>
      </c>
      <c r="G41" s="16">
        <f>F41/SUM(F39:F41)</f>
        <v>0.1716937354988399</v>
      </c>
    </row>
    <row r="42" spans="1:7" s="29" customFormat="1" ht="15.75">
      <c r="A42" s="28" t="s">
        <v>41</v>
      </c>
      <c r="B42" s="21">
        <v>201</v>
      </c>
      <c r="C42" s="20">
        <f>B42/F39</f>
        <v>0.8933333333333333</v>
      </c>
      <c r="D42" s="25">
        <v>117</v>
      </c>
      <c r="E42" s="24">
        <f>D42/F40</f>
        <v>0.8863636363636364</v>
      </c>
      <c r="F42" s="12">
        <f t="shared" si="0"/>
        <v>318</v>
      </c>
      <c r="G42" s="36">
        <f>F42/SUM(F39:F40)</f>
        <v>0.8907563025210085</v>
      </c>
    </row>
    <row r="43" spans="1:7" s="29" customFormat="1" ht="15.75">
      <c r="A43" s="28"/>
      <c r="B43" s="21"/>
      <c r="C43" s="20"/>
      <c r="D43" s="25"/>
      <c r="E43" s="24"/>
      <c r="F43" s="12"/>
      <c r="G43" s="36"/>
    </row>
    <row r="44" spans="1:7" s="29" customFormat="1" ht="15.75">
      <c r="A44" s="40" t="s">
        <v>58</v>
      </c>
      <c r="B44" s="21"/>
      <c r="C44" s="20"/>
      <c r="D44" s="25"/>
      <c r="E44" s="24"/>
      <c r="F44" s="12"/>
      <c r="G44" s="36"/>
    </row>
    <row r="45" spans="1:7" s="29" customFormat="1" ht="15.75">
      <c r="A45" s="37" t="s">
        <v>59</v>
      </c>
      <c r="B45" s="21">
        <v>75</v>
      </c>
      <c r="C45" s="20">
        <f>B45/F45</f>
        <v>0.6097560975609756</v>
      </c>
      <c r="D45" s="25">
        <v>48</v>
      </c>
      <c r="E45" s="24">
        <f t="shared" si="1"/>
        <v>0.3902439024390244</v>
      </c>
      <c r="F45" s="12">
        <f t="shared" si="0"/>
        <v>123</v>
      </c>
      <c r="G45" s="16">
        <f>F45/SUM(F45:F48)</f>
        <v>0.2834101382488479</v>
      </c>
    </row>
    <row r="46" spans="1:7" s="29" customFormat="1" ht="15.75">
      <c r="A46" s="37" t="s">
        <v>60</v>
      </c>
      <c r="B46" s="21">
        <v>133</v>
      </c>
      <c r="C46" s="20">
        <f>B46/F46</f>
        <v>0.5807860262008734</v>
      </c>
      <c r="D46" s="25">
        <v>96</v>
      </c>
      <c r="E46" s="24">
        <f t="shared" si="1"/>
        <v>0.4192139737991266</v>
      </c>
      <c r="F46" s="12">
        <f t="shared" si="0"/>
        <v>229</v>
      </c>
      <c r="G46" s="16">
        <f>F46/SUM(F45:F48)</f>
        <v>0.5276497695852534</v>
      </c>
    </row>
    <row r="47" spans="1:7" s="29" customFormat="1" ht="15.75">
      <c r="A47" s="37" t="s">
        <v>61</v>
      </c>
      <c r="B47" s="21">
        <v>31</v>
      </c>
      <c r="C47" s="20">
        <f>B47/F47</f>
        <v>0.5081967213114754</v>
      </c>
      <c r="D47" s="25">
        <v>30</v>
      </c>
      <c r="E47" s="24">
        <f t="shared" si="1"/>
        <v>0.4918032786885246</v>
      </c>
      <c r="F47" s="12">
        <f t="shared" si="0"/>
        <v>61</v>
      </c>
      <c r="G47" s="16">
        <f>F47/SUM(F45:F48)</f>
        <v>0.14055299539170507</v>
      </c>
    </row>
    <row r="48" spans="1:7" s="29" customFormat="1" ht="15.75">
      <c r="A48" s="38" t="s">
        <v>62</v>
      </c>
      <c r="B48" s="21">
        <v>10</v>
      </c>
      <c r="C48" s="20">
        <f>B48/F48</f>
        <v>0.47619047619047616</v>
      </c>
      <c r="D48" s="25">
        <v>11</v>
      </c>
      <c r="E48" s="24">
        <f t="shared" si="1"/>
        <v>0.5238095238095238</v>
      </c>
      <c r="F48" s="12">
        <f t="shared" si="0"/>
        <v>21</v>
      </c>
      <c r="G48" s="16">
        <f>F48/SUM(F45:F48)</f>
        <v>0.04838709677419355</v>
      </c>
    </row>
    <row r="49" spans="2:7" ht="15.75">
      <c r="B49" s="21"/>
      <c r="C49" s="20"/>
      <c r="D49" s="25"/>
      <c r="E49" s="24"/>
      <c r="F49" s="12"/>
      <c r="G49" s="16"/>
    </row>
    <row r="50" spans="1:7" s="5" customFormat="1" ht="15.75">
      <c r="A50" s="4" t="s">
        <v>8</v>
      </c>
      <c r="B50" s="19"/>
      <c r="C50" s="20"/>
      <c r="D50" s="25"/>
      <c r="E50" s="24"/>
      <c r="F50" s="12"/>
      <c r="G50" s="16"/>
    </row>
    <row r="51" spans="1:7" s="47" customFormat="1" ht="15">
      <c r="A51" s="44" t="s">
        <v>9</v>
      </c>
      <c r="B51" s="45">
        <v>84</v>
      </c>
      <c r="C51" s="30">
        <f aca="true" t="shared" si="3" ref="C51:C65">B51/F51</f>
        <v>0.5562913907284768</v>
      </c>
      <c r="D51" s="46">
        <v>67</v>
      </c>
      <c r="E51" s="31">
        <f t="shared" si="1"/>
        <v>0.44370860927152317</v>
      </c>
      <c r="F51" s="41">
        <f t="shared" si="0"/>
        <v>151</v>
      </c>
      <c r="G51" s="42">
        <f>F51/F4</f>
        <v>0.2887189292543021</v>
      </c>
    </row>
    <row r="52" spans="1:7" s="32" customFormat="1" ht="15">
      <c r="A52" s="44" t="s">
        <v>10</v>
      </c>
      <c r="B52" s="45">
        <v>174</v>
      </c>
      <c r="C52" s="30">
        <f t="shared" si="3"/>
        <v>0.6444444444444445</v>
      </c>
      <c r="D52" s="46">
        <v>96</v>
      </c>
      <c r="E52" s="31">
        <f t="shared" si="1"/>
        <v>0.35555555555555557</v>
      </c>
      <c r="F52" s="41">
        <f t="shared" si="0"/>
        <v>270</v>
      </c>
      <c r="G52" s="42">
        <f>F52/F4</f>
        <v>0.5162523900573613</v>
      </c>
    </row>
    <row r="53" spans="1:7" ht="15.75">
      <c r="A53" s="38" t="s">
        <v>22</v>
      </c>
      <c r="B53" s="43">
        <v>41</v>
      </c>
      <c r="C53" s="20">
        <f t="shared" si="3"/>
        <v>0.3904761904761905</v>
      </c>
      <c r="D53" s="39">
        <v>64</v>
      </c>
      <c r="E53" s="24">
        <f t="shared" si="1"/>
        <v>0.6095238095238096</v>
      </c>
      <c r="F53" s="12">
        <f t="shared" si="0"/>
        <v>105</v>
      </c>
      <c r="G53" s="16">
        <f>F53/F4</f>
        <v>0.20076481835564053</v>
      </c>
    </row>
    <row r="54" spans="1:7" s="32" customFormat="1" ht="15.75">
      <c r="A54" s="37" t="s">
        <v>23</v>
      </c>
      <c r="B54" s="43">
        <v>54</v>
      </c>
      <c r="C54" s="20">
        <f t="shared" si="3"/>
        <v>0.5934065934065934</v>
      </c>
      <c r="D54" s="39">
        <v>37</v>
      </c>
      <c r="E54" s="24">
        <f t="shared" si="1"/>
        <v>0.4065934065934066</v>
      </c>
      <c r="F54" s="12">
        <f t="shared" si="0"/>
        <v>91</v>
      </c>
      <c r="G54" s="16">
        <f>F54/F4</f>
        <v>0.1739961759082218</v>
      </c>
    </row>
    <row r="55" spans="1:7" ht="15.75">
      <c r="A55" s="1" t="s">
        <v>18</v>
      </c>
      <c r="B55" s="43">
        <v>7</v>
      </c>
      <c r="C55" s="20">
        <f t="shared" si="3"/>
        <v>0.5</v>
      </c>
      <c r="D55" s="39">
        <v>7</v>
      </c>
      <c r="E55" s="24">
        <f t="shared" si="1"/>
        <v>0.5</v>
      </c>
      <c r="F55" s="12">
        <f t="shared" si="0"/>
        <v>14</v>
      </c>
      <c r="G55" s="16">
        <f>F55/F4</f>
        <v>0.02676864244741874</v>
      </c>
    </row>
    <row r="56" spans="1:7" ht="15.75">
      <c r="A56" s="38" t="s">
        <v>11</v>
      </c>
      <c r="B56" s="43">
        <v>42</v>
      </c>
      <c r="C56" s="20">
        <f t="shared" si="3"/>
        <v>0.38181818181818183</v>
      </c>
      <c r="D56" s="39">
        <v>68</v>
      </c>
      <c r="E56" s="24">
        <f t="shared" si="1"/>
        <v>0.6181818181818182</v>
      </c>
      <c r="F56" s="12">
        <f t="shared" si="0"/>
        <v>110</v>
      </c>
      <c r="G56" s="16">
        <f>F56/F4</f>
        <v>0.21032504780114722</v>
      </c>
    </row>
    <row r="57" spans="1:7" ht="15.75">
      <c r="A57" s="37" t="s">
        <v>12</v>
      </c>
      <c r="B57" s="43">
        <v>33</v>
      </c>
      <c r="C57" s="20">
        <f t="shared" si="3"/>
        <v>0.673469387755102</v>
      </c>
      <c r="D57" s="39">
        <v>16</v>
      </c>
      <c r="E57" s="24">
        <f t="shared" si="1"/>
        <v>0.32653061224489793</v>
      </c>
      <c r="F57" s="12">
        <f t="shared" si="0"/>
        <v>49</v>
      </c>
      <c r="G57" s="16">
        <f>F57/F4</f>
        <v>0.09369024856596558</v>
      </c>
    </row>
    <row r="58" spans="1:7" s="47" customFormat="1" ht="15">
      <c r="A58" s="44" t="s">
        <v>13</v>
      </c>
      <c r="B58" s="45">
        <v>73</v>
      </c>
      <c r="C58" s="30">
        <f t="shared" si="3"/>
        <v>0.5934959349593496</v>
      </c>
      <c r="D58" s="46">
        <v>50</v>
      </c>
      <c r="E58" s="31">
        <f t="shared" si="1"/>
        <v>0.4065040650406504</v>
      </c>
      <c r="F58" s="41">
        <f t="shared" si="0"/>
        <v>123</v>
      </c>
      <c r="G58" s="42">
        <f>F58/F4</f>
        <v>0.23518164435946462</v>
      </c>
    </row>
    <row r="59" spans="1:7" ht="15.75">
      <c r="A59" s="37" t="s">
        <v>14</v>
      </c>
      <c r="B59" s="43">
        <v>20</v>
      </c>
      <c r="C59" s="20">
        <f t="shared" si="3"/>
        <v>0.7142857142857143</v>
      </c>
      <c r="D59" s="39">
        <v>8</v>
      </c>
      <c r="E59" s="24">
        <f t="shared" si="1"/>
        <v>0.2857142857142857</v>
      </c>
      <c r="F59" s="12">
        <f t="shared" si="0"/>
        <v>28</v>
      </c>
      <c r="G59" s="16">
        <f>F59/F4</f>
        <v>0.05353728489483748</v>
      </c>
    </row>
    <row r="60" spans="1:7" ht="15.75">
      <c r="A60" s="37" t="s">
        <v>24</v>
      </c>
      <c r="B60" s="43">
        <v>29</v>
      </c>
      <c r="C60" s="20">
        <f t="shared" si="3"/>
        <v>0.58</v>
      </c>
      <c r="D60" s="39">
        <v>21</v>
      </c>
      <c r="E60" s="24">
        <f t="shared" si="1"/>
        <v>0.42</v>
      </c>
      <c r="F60" s="12">
        <f t="shared" si="0"/>
        <v>50</v>
      </c>
      <c r="G60" s="16">
        <f>F60/F4</f>
        <v>0.09560229445506692</v>
      </c>
    </row>
    <row r="61" spans="1:7" ht="15.75">
      <c r="A61" s="37" t="s">
        <v>63</v>
      </c>
      <c r="B61" s="43">
        <v>66</v>
      </c>
      <c r="C61" s="20">
        <f t="shared" si="3"/>
        <v>0.7021276595744681</v>
      </c>
      <c r="D61" s="39">
        <v>28</v>
      </c>
      <c r="E61" s="24">
        <f t="shared" si="1"/>
        <v>0.2978723404255319</v>
      </c>
      <c r="F61" s="12">
        <f t="shared" si="0"/>
        <v>94</v>
      </c>
      <c r="G61" s="16">
        <f>F61/F4</f>
        <v>0.17973231357552583</v>
      </c>
    </row>
    <row r="62" spans="1:7" ht="15.75">
      <c r="A62" s="37" t="s">
        <v>15</v>
      </c>
      <c r="B62" s="43">
        <v>22</v>
      </c>
      <c r="C62" s="20">
        <f t="shared" si="3"/>
        <v>0.6285714285714286</v>
      </c>
      <c r="D62" s="39">
        <v>13</v>
      </c>
      <c r="E62" s="24">
        <f t="shared" si="1"/>
        <v>0.37142857142857144</v>
      </c>
      <c r="F62" s="12">
        <f t="shared" si="0"/>
        <v>35</v>
      </c>
      <c r="G62" s="16">
        <f>F62/F4</f>
        <v>0.06692160611854685</v>
      </c>
    </row>
    <row r="63" spans="1:7" ht="15.75">
      <c r="A63" s="37" t="s">
        <v>25</v>
      </c>
      <c r="B63" s="43">
        <v>62</v>
      </c>
      <c r="C63" s="20">
        <f t="shared" si="3"/>
        <v>0.6078431372549019</v>
      </c>
      <c r="D63" s="39">
        <v>40</v>
      </c>
      <c r="E63" s="24">
        <f t="shared" si="1"/>
        <v>0.39215686274509803</v>
      </c>
      <c r="F63" s="12">
        <f t="shared" si="0"/>
        <v>102</v>
      </c>
      <c r="G63" s="16">
        <f>F63/F4</f>
        <v>0.1950286806883365</v>
      </c>
    </row>
    <row r="64" spans="1:7" ht="15.75">
      <c r="A64" s="37" t="s">
        <v>16</v>
      </c>
      <c r="B64" s="43">
        <v>41</v>
      </c>
      <c r="C64" s="20">
        <f t="shared" si="3"/>
        <v>0.7068965517241379</v>
      </c>
      <c r="D64" s="39">
        <v>17</v>
      </c>
      <c r="E64" s="24">
        <f t="shared" si="1"/>
        <v>0.29310344827586204</v>
      </c>
      <c r="F64" s="12">
        <f t="shared" si="0"/>
        <v>58</v>
      </c>
      <c r="G64" s="16">
        <f>F64/F4</f>
        <v>0.11089866156787763</v>
      </c>
    </row>
    <row r="65" spans="1:7" ht="15.75">
      <c r="A65" s="37" t="s">
        <v>64</v>
      </c>
      <c r="B65" s="43">
        <v>20</v>
      </c>
      <c r="C65" s="20">
        <f t="shared" si="3"/>
        <v>0.5555555555555556</v>
      </c>
      <c r="D65" s="39">
        <v>16</v>
      </c>
      <c r="E65" s="24">
        <f t="shared" si="1"/>
        <v>0.4444444444444444</v>
      </c>
      <c r="F65" s="12">
        <f t="shared" si="0"/>
        <v>36</v>
      </c>
      <c r="G65" s="16">
        <f>F65/F4</f>
        <v>0.06883365200764818</v>
      </c>
    </row>
  </sheetData>
  <sheetProtection/>
  <mergeCells count="5">
    <mergeCell ref="J15:K15"/>
    <mergeCell ref="A1:F1"/>
    <mergeCell ref="J3:K3"/>
    <mergeCell ref="J4:K4"/>
    <mergeCell ref="J14:K14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Fairview Park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 </cp:lastModifiedBy>
  <cp:lastPrinted>2008-11-03T00:51:21Z</cp:lastPrinted>
  <dcterms:created xsi:type="dcterms:W3CDTF">2004-11-02T16:43:34Z</dcterms:created>
  <dcterms:modified xsi:type="dcterms:W3CDTF">2012-11-05T18:46:26Z</dcterms:modified>
  <cp:category/>
  <cp:version/>
  <cp:contentType/>
  <cp:contentStatus/>
</cp:coreProperties>
</file>